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3" i="27" l="1"/>
  <c r="C14" i="27"/>
  <c r="C12" i="27"/>
  <c r="C9" i="27"/>
  <c r="C8" i="27"/>
  <c r="C6" i="27"/>
  <c r="B43" i="26"/>
  <c r="C25" i="27"/>
  <c r="C16" i="27"/>
  <c r="B46" i="26"/>
  <c r="F20" i="26"/>
  <c r="E22" i="26" s="1"/>
  <c r="C10" i="27" l="1"/>
  <c r="C19" i="27"/>
  <c r="E23" i="26"/>
  <c r="E26" i="26" s="1"/>
  <c r="B47" i="26" s="1"/>
  <c r="B48" i="26" s="1"/>
  <c r="B46" i="25"/>
  <c r="B43" i="25"/>
  <c r="C20" i="27" l="1"/>
  <c r="B46" i="24"/>
  <c r="F20" i="25" l="1"/>
  <c r="E22" i="25" s="1"/>
  <c r="F20" i="24"/>
  <c r="E23" i="24" s="1"/>
  <c r="E23" i="25" l="1"/>
  <c r="E26" i="25" s="1"/>
  <c r="B47" i="25" s="1"/>
  <c r="B48" i="25" s="1"/>
  <c r="E22" i="24"/>
  <c r="E26" i="24" s="1"/>
  <c r="B47" i="24" s="1"/>
  <c r="F20" i="23" l="1"/>
  <c r="E23" i="23" l="1"/>
  <c r="E22" i="23"/>
  <c r="E26" i="23" l="1"/>
  <c r="B47" i="23"/>
  <c r="B48" i="23" s="1"/>
  <c r="B43" i="24" s="1"/>
  <c r="B48" i="24" s="1"/>
</calcChain>
</file>

<file path=xl/sharedStrings.xml><?xml version="1.0" encoding="utf-8"?>
<sst xmlns="http://schemas.openxmlformats.org/spreadsheetml/2006/main" count="248" uniqueCount="90">
  <si>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</si>
  <si>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</si>
  <si>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</si>
  <si>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</si>
  <si>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</si>
  <si>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</si>
  <si>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</si>
  <si>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</si>
  <si>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</si>
  <si>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</si>
  <si>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</si>
  <si>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</si>
  <si>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</si>
  <si>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</si>
  <si>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</si>
  <si>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</si>
  <si>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</si>
  <si>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</si>
  <si>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</si>
  <si>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</si>
  <si>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</si>
  <si>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</si>
  <si>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</si>
  <si>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</si>
  <si>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</si>
  <si>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</si>
  <si>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</si>
  <si>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</si>
  <si>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</si>
  <si>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</si>
  <si>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</si>
  <si>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</si>
  <si>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</si>
  <si>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</si>
  <si>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</si>
  <si>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</si>
  <si>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</si>
  <si>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</si>
  <si>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</si>
  <si>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</si>
  <si>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</si>
  <si>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</si>
  <si>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</si>
  <si>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t>Предъявлено населению 36579,51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</si>
  <si>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</si>
  <si>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</si>
  <si>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</si>
  <si>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тридцать четыре тысячи триста один рубль 63 копейки.</t>
  </si>
  <si>
    <t>Исполнитель - ООО ЖКХ "Локомотив", в лице директора  Бовкун А.А.</t>
  </si>
  <si>
    <t>Общая площадь квартир - 634,4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</si>
  <si>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</si>
  <si>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</si>
  <si>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</si>
  <si>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</si>
  <si>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</si>
  <si>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</si>
  <si>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</si>
  <si>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тридцать три тысячи четыреста тридцать восемь рублей 56 копеек.</t>
  </si>
  <si>
    <t xml:space="preserve">           2. Всего за период с "01" 07 2023 г. по "30" 09 2023 г. выполнено работ (оказано услуг) на общую сумму тридцать семь  тысяч двести восемьдесят три рубля 69 копеек.</t>
  </si>
  <si>
    <t>Предъявлено населению 40937,85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</si>
  <si>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</si>
  <si>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</si>
  <si>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</si>
  <si>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</si>
  <si>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</si>
  <si>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</si>
  <si>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</si>
  <si>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</si>
  <si>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</si>
  <si>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</si>
  <si>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</si>
  <si>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</si>
  <si>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</si>
  <si>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</si>
  <si>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</si>
  <si>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</si>
  <si>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</si>
  <si>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</si>
  <si>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</si>
  <si>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</si>
  <si>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</si>
  <si>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</si>
  <si>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</si>
  <si>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</si>
  <si>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</si>
  <si>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</si>
  <si>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тридцать семь тысяч пятьсот тридцать девять рублей 37 копеек.</t>
  </si>
  <si>
    <t>по ж.д. ул. Свердлова, д. 11</t>
  </si>
  <si>
    <t>Начислено всего 155034,72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</si>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</sst>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11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3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2.2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44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20"/>
      <c r="C4" s="20"/>
      <c r="D4" s="36" t="s">
        <v>45</v>
      </c>
      <c r="E4" s="36"/>
    </row>
    <row r="5" spans="1:5" x14ac:dyDescent="0.25">
      <c r="A5" s="24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7" t="s">
        <v>26</v>
      </c>
      <c r="B9" s="37"/>
      <c r="C9" s="37"/>
      <c r="D9" s="37"/>
      <c r="E9" s="37"/>
    </row>
    <row r="10" spans="1:5" ht="26.25" customHeight="1" x14ac:dyDescent="0.25">
      <c r="A10" s="40" t="s">
        <v>14</v>
      </c>
      <c r="B10" s="41"/>
      <c r="C10" s="41"/>
      <c r="D10" s="41"/>
      <c r="E10" s="41"/>
    </row>
    <row r="11" spans="1:5" ht="29.25" customHeight="1" x14ac:dyDescent="0.25">
      <c r="A11" s="37" t="s">
        <v>27</v>
      </c>
      <c r="B11" s="37"/>
      <c r="C11" s="37"/>
      <c r="D11" s="37"/>
      <c r="E11" s="37"/>
    </row>
    <row r="12" spans="1:5" x14ac:dyDescent="0.25">
      <c r="A12" s="39" t="s">
        <v>15</v>
      </c>
      <c r="B12" s="42"/>
      <c r="C12" s="42"/>
      <c r="D12" s="42"/>
      <c r="E12" s="42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46</v>
      </c>
      <c r="B15" s="37"/>
      <c r="C15" s="37"/>
      <c r="D15" s="37"/>
      <c r="E15" s="37"/>
    </row>
    <row r="16" spans="1:5" ht="10.5" customHeight="1" x14ac:dyDescent="0.25">
      <c r="A16" s="39" t="s">
        <v>16</v>
      </c>
      <c r="B16" s="42"/>
      <c r="C16" s="42"/>
      <c r="D16" s="42"/>
      <c r="E16" s="42"/>
    </row>
    <row r="17" spans="1:7" ht="30.75" customHeight="1" x14ac:dyDescent="0.25">
      <c r="A17" s="37" t="s">
        <v>17</v>
      </c>
      <c r="B17" s="37"/>
      <c r="C17" s="37"/>
      <c r="D17" s="37"/>
      <c r="E17" s="37"/>
    </row>
    <row r="18" spans="1:7" ht="63.75" customHeight="1" x14ac:dyDescent="0.25">
      <c r="A18" s="37" t="s">
        <v>28</v>
      </c>
      <c r="B18" s="37"/>
      <c r="C18" s="37"/>
      <c r="D18" s="37"/>
      <c r="E18" s="37"/>
    </row>
    <row r="19" spans="1:7" ht="33.75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13.62</v>
      </c>
      <c r="E22" s="7">
        <f>D22*F20*G20</f>
        <v>25921.583999999995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3.9</v>
      </c>
      <c r="E23" s="7">
        <f>D23*F20*G20</f>
        <v>7422.48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957.57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E22+E23+E24</f>
        <v>34301.633999999998</v>
      </c>
    </row>
    <row r="28" spans="1:7" ht="29.25" customHeight="1" x14ac:dyDescent="0.25">
      <c r="A28" s="44" t="s">
        <v>47</v>
      </c>
      <c r="B28" s="44"/>
      <c r="C28" s="44"/>
      <c r="D28" s="44"/>
      <c r="E28" s="44"/>
    </row>
    <row r="29" spans="1:7" ht="29.25" customHeight="1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30" customHeight="1" x14ac:dyDescent="0.25">
      <c r="A31" s="37" t="s">
        <v>33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46" t="s">
        <v>48</v>
      </c>
      <c r="B35" s="46"/>
      <c r="C35" s="46"/>
      <c r="D35" s="46"/>
      <c r="E35" s="46"/>
    </row>
    <row r="36" spans="1:5" x14ac:dyDescent="0.25">
      <c r="B36" s="43" t="s">
        <v>19</v>
      </c>
      <c r="C36" s="43"/>
      <c r="D36" s="43"/>
      <c r="E36" s="5" t="s">
        <v>6</v>
      </c>
    </row>
    <row r="37" spans="1:5" x14ac:dyDescent="0.25">
      <c r="A37" s="23"/>
      <c r="B37" s="23"/>
      <c r="C37" s="23"/>
      <c r="D37" s="23"/>
      <c r="E37" s="23"/>
    </row>
    <row r="38" spans="1:5" x14ac:dyDescent="0.25">
      <c r="A38" s="46" t="s">
        <v>41</v>
      </c>
      <c r="B38" s="46"/>
      <c r="C38" s="46"/>
      <c r="D38" s="46"/>
      <c r="E38" s="46"/>
    </row>
    <row r="39" spans="1:5" x14ac:dyDescent="0.25">
      <c r="B39" s="43" t="s">
        <v>19</v>
      </c>
      <c r="C39" s="43"/>
      <c r="D39" s="43"/>
      <c r="E39" s="5" t="s">
        <v>6</v>
      </c>
    </row>
    <row r="41" spans="1:5" x14ac:dyDescent="0.25">
      <c r="A41" s="2" t="s">
        <v>49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v>2659.35</v>
      </c>
    </row>
    <row r="44" spans="1:5" x14ac:dyDescent="0.25">
      <c r="A44" s="16" t="s">
        <v>43</v>
      </c>
      <c r="B44" s="15"/>
    </row>
    <row r="45" spans="1:5" x14ac:dyDescent="0.25">
      <c r="A45" s="2" t="s">
        <v>36</v>
      </c>
      <c r="B45" s="15">
        <v>34142.410000000003</v>
      </c>
    </row>
    <row r="46" spans="1:5" x14ac:dyDescent="0.25">
      <c r="A46" s="2" t="s">
        <v>50</v>
      </c>
      <c r="B46" s="15">
        <v>1350</v>
      </c>
    </row>
    <row r="47" spans="1:5" ht="30" x14ac:dyDescent="0.25">
      <c r="A47" s="22" t="s">
        <v>37</v>
      </c>
      <c r="B47" s="15">
        <f>E26</f>
        <v>34301.633999999998</v>
      </c>
    </row>
    <row r="48" spans="1:5" x14ac:dyDescent="0.25">
      <c r="A48" s="13" t="s">
        <v>35</v>
      </c>
      <c r="B48" s="17">
        <f>B43+B45+B46-B47</f>
        <v>3850.1260000000038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B46" sqref="B43: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2.2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51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20"/>
      <c r="C4" s="20"/>
      <c r="D4" s="36" t="s">
        <v>52</v>
      </c>
      <c r="E4" s="36"/>
    </row>
    <row r="5" spans="1:5" x14ac:dyDescent="0.25">
      <c r="A5" s="27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7" t="s">
        <v>26</v>
      </c>
      <c r="B9" s="37"/>
      <c r="C9" s="37"/>
      <c r="D9" s="37"/>
      <c r="E9" s="37"/>
    </row>
    <row r="10" spans="1:5" ht="26.25" customHeight="1" x14ac:dyDescent="0.25">
      <c r="A10" s="40" t="s">
        <v>14</v>
      </c>
      <c r="B10" s="41"/>
      <c r="C10" s="41"/>
      <c r="D10" s="41"/>
      <c r="E10" s="41"/>
    </row>
    <row r="11" spans="1:5" ht="29.25" customHeight="1" x14ac:dyDescent="0.25">
      <c r="A11" s="37" t="s">
        <v>27</v>
      </c>
      <c r="B11" s="37"/>
      <c r="C11" s="37"/>
      <c r="D11" s="37"/>
      <c r="E11" s="37"/>
    </row>
    <row r="12" spans="1:5" x14ac:dyDescent="0.25">
      <c r="A12" s="39" t="s">
        <v>15</v>
      </c>
      <c r="B12" s="42"/>
      <c r="C12" s="42"/>
      <c r="D12" s="42"/>
      <c r="E12" s="42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46</v>
      </c>
      <c r="B15" s="37"/>
      <c r="C15" s="37"/>
      <c r="D15" s="37"/>
      <c r="E15" s="37"/>
    </row>
    <row r="16" spans="1:5" ht="10.5" customHeight="1" x14ac:dyDescent="0.25">
      <c r="A16" s="39" t="s">
        <v>16</v>
      </c>
      <c r="B16" s="42"/>
      <c r="C16" s="42"/>
      <c r="D16" s="42"/>
      <c r="E16" s="42"/>
    </row>
    <row r="17" spans="1:7" ht="30.75" customHeight="1" x14ac:dyDescent="0.25">
      <c r="A17" s="37" t="s">
        <v>17</v>
      </c>
      <c r="B17" s="37"/>
      <c r="C17" s="37"/>
      <c r="D17" s="37"/>
      <c r="E17" s="37"/>
    </row>
    <row r="18" spans="1:7" ht="63.75" customHeight="1" x14ac:dyDescent="0.25">
      <c r="A18" s="37" t="s">
        <v>28</v>
      </c>
      <c r="B18" s="37"/>
      <c r="C18" s="37"/>
      <c r="D18" s="37"/>
      <c r="E18" s="37"/>
    </row>
    <row r="19" spans="1:7" ht="33.75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13.62</v>
      </c>
      <c r="E22" s="7">
        <f>D22*F20*G20</f>
        <v>25921.583999999995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3.9</v>
      </c>
      <c r="E23" s="7">
        <f>D23*F20*G20</f>
        <v>7422.48</v>
      </c>
    </row>
    <row r="24" spans="1:7" x14ac:dyDescent="0.25">
      <c r="A24" s="6" t="s">
        <v>30</v>
      </c>
      <c r="B24" s="8" t="s">
        <v>53</v>
      </c>
      <c r="C24" s="3" t="s">
        <v>32</v>
      </c>
      <c r="D24" s="3"/>
      <c r="E24" s="7">
        <v>94.5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E22+E23+E24</f>
        <v>33438.563999999998</v>
      </c>
    </row>
    <row r="28" spans="1:7" ht="29.25" customHeight="1" x14ac:dyDescent="0.25">
      <c r="A28" s="44" t="s">
        <v>57</v>
      </c>
      <c r="B28" s="44"/>
      <c r="C28" s="44"/>
      <c r="D28" s="44"/>
      <c r="E28" s="44"/>
    </row>
    <row r="29" spans="1:7" ht="29.25" customHeight="1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30" customHeight="1" x14ac:dyDescent="0.25">
      <c r="A31" s="37" t="s">
        <v>33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46" t="s">
        <v>48</v>
      </c>
      <c r="B35" s="46"/>
      <c r="C35" s="46"/>
      <c r="D35" s="46"/>
      <c r="E35" s="46"/>
    </row>
    <row r="36" spans="1:5" x14ac:dyDescent="0.25">
      <c r="B36" s="43" t="s">
        <v>19</v>
      </c>
      <c r="C36" s="43"/>
      <c r="D36" s="43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6" t="s">
        <v>41</v>
      </c>
      <c r="B38" s="46"/>
      <c r="C38" s="46"/>
      <c r="D38" s="46"/>
      <c r="E38" s="46"/>
    </row>
    <row r="39" spans="1:5" x14ac:dyDescent="0.25">
      <c r="B39" s="43" t="s">
        <v>19</v>
      </c>
      <c r="C39" s="43"/>
      <c r="D39" s="43"/>
      <c r="E39" s="5" t="s">
        <v>6</v>
      </c>
    </row>
    <row r="41" spans="1:5" x14ac:dyDescent="0.25">
      <c r="A41" s="2" t="s">
        <v>49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f>'1кв'!B48</f>
        <v>3850.1260000000038</v>
      </c>
    </row>
    <row r="44" spans="1:5" x14ac:dyDescent="0.25">
      <c r="A44" s="16" t="s">
        <v>43</v>
      </c>
      <c r="B44" s="15"/>
    </row>
    <row r="45" spans="1:5" x14ac:dyDescent="0.25">
      <c r="A45" s="2" t="s">
        <v>36</v>
      </c>
      <c r="B45" s="15">
        <v>41924</v>
      </c>
    </row>
    <row r="46" spans="1:5" x14ac:dyDescent="0.25">
      <c r="A46" s="2" t="s">
        <v>50</v>
      </c>
      <c r="B46" s="15">
        <f>150*3</f>
        <v>450</v>
      </c>
    </row>
    <row r="47" spans="1:5" ht="30" x14ac:dyDescent="0.25">
      <c r="A47" s="25" t="s">
        <v>37</v>
      </c>
      <c r="B47" s="15">
        <f>E26</f>
        <v>33438.563999999998</v>
      </c>
    </row>
    <row r="48" spans="1:5" x14ac:dyDescent="0.25">
      <c r="A48" s="13" t="s">
        <v>35</v>
      </c>
      <c r="B48" s="17">
        <f>B43+B45+B46-B47</f>
        <v>12785.562000000005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2.2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54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20"/>
      <c r="C4" s="20"/>
      <c r="D4" s="36" t="s">
        <v>55</v>
      </c>
      <c r="E4" s="36"/>
    </row>
    <row r="5" spans="1:5" x14ac:dyDescent="0.25">
      <c r="A5" s="27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7" t="s">
        <v>26</v>
      </c>
      <c r="B9" s="37"/>
      <c r="C9" s="37"/>
      <c r="D9" s="37"/>
      <c r="E9" s="37"/>
    </row>
    <row r="10" spans="1:5" ht="26.25" customHeight="1" x14ac:dyDescent="0.25">
      <c r="A10" s="40" t="s">
        <v>14</v>
      </c>
      <c r="B10" s="41"/>
      <c r="C10" s="41"/>
      <c r="D10" s="41"/>
      <c r="E10" s="41"/>
    </row>
    <row r="11" spans="1:5" ht="29.25" customHeight="1" x14ac:dyDescent="0.25">
      <c r="A11" s="37" t="s">
        <v>27</v>
      </c>
      <c r="B11" s="37"/>
      <c r="C11" s="37"/>
      <c r="D11" s="37"/>
      <c r="E11" s="37"/>
    </row>
    <row r="12" spans="1:5" x14ac:dyDescent="0.25">
      <c r="A12" s="39" t="s">
        <v>15</v>
      </c>
      <c r="B12" s="42"/>
      <c r="C12" s="42"/>
      <c r="D12" s="42"/>
      <c r="E12" s="42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46</v>
      </c>
      <c r="B15" s="37"/>
      <c r="C15" s="37"/>
      <c r="D15" s="37"/>
      <c r="E15" s="37"/>
    </row>
    <row r="16" spans="1:5" ht="10.5" customHeight="1" x14ac:dyDescent="0.25">
      <c r="A16" s="39" t="s">
        <v>16</v>
      </c>
      <c r="B16" s="42"/>
      <c r="C16" s="42"/>
      <c r="D16" s="42"/>
      <c r="E16" s="42"/>
    </row>
    <row r="17" spans="1:7" ht="30.75" customHeight="1" x14ac:dyDescent="0.25">
      <c r="A17" s="37" t="s">
        <v>17</v>
      </c>
      <c r="B17" s="37"/>
      <c r="C17" s="37"/>
      <c r="D17" s="37"/>
      <c r="E17" s="37"/>
    </row>
    <row r="18" spans="1:7" ht="63.75" customHeight="1" x14ac:dyDescent="0.25">
      <c r="A18" s="37" t="s">
        <v>28</v>
      </c>
      <c r="B18" s="37"/>
      <c r="C18" s="37"/>
      <c r="D18" s="37"/>
      <c r="E18" s="37"/>
    </row>
    <row r="19" spans="1:7" ht="33.75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15.23</v>
      </c>
      <c r="E22" s="7">
        <f>D22*F20*G20</f>
        <v>28985.736000000001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8297.9519999999993</v>
      </c>
    </row>
    <row r="24" spans="1:7" x14ac:dyDescent="0.25">
      <c r="A24" s="6" t="s">
        <v>30</v>
      </c>
      <c r="B24" s="8" t="s">
        <v>56</v>
      </c>
      <c r="C24" s="3" t="s">
        <v>32</v>
      </c>
      <c r="D24" s="3"/>
      <c r="E24" s="7">
        <v>0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E22+E23+E24</f>
        <v>37283.688000000002</v>
      </c>
    </row>
    <row r="28" spans="1:7" ht="29.25" customHeight="1" x14ac:dyDescent="0.25">
      <c r="A28" s="44" t="s">
        <v>58</v>
      </c>
      <c r="B28" s="44"/>
      <c r="C28" s="44"/>
      <c r="D28" s="44"/>
      <c r="E28" s="44"/>
    </row>
    <row r="29" spans="1:7" ht="29.25" customHeight="1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30" customHeight="1" x14ac:dyDescent="0.25">
      <c r="A31" s="37" t="s">
        <v>33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46" t="s">
        <v>48</v>
      </c>
      <c r="B35" s="46"/>
      <c r="C35" s="46"/>
      <c r="D35" s="46"/>
      <c r="E35" s="46"/>
    </row>
    <row r="36" spans="1:5" x14ac:dyDescent="0.25">
      <c r="B36" s="43" t="s">
        <v>19</v>
      </c>
      <c r="C36" s="43"/>
      <c r="D36" s="43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6" t="s">
        <v>41</v>
      </c>
      <c r="B38" s="46"/>
      <c r="C38" s="46"/>
      <c r="D38" s="46"/>
      <c r="E38" s="46"/>
    </row>
    <row r="39" spans="1:5" x14ac:dyDescent="0.25">
      <c r="B39" s="43" t="s">
        <v>19</v>
      </c>
      <c r="C39" s="43"/>
      <c r="D39" s="43"/>
      <c r="E39" s="5" t="s">
        <v>6</v>
      </c>
    </row>
    <row r="41" spans="1:5" x14ac:dyDescent="0.25">
      <c r="A41" s="2" t="s">
        <v>49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f>'2кв'!B48</f>
        <v>12785.562000000005</v>
      </c>
    </row>
    <row r="44" spans="1:5" x14ac:dyDescent="0.25">
      <c r="A44" s="16" t="s">
        <v>59</v>
      </c>
      <c r="B44" s="15"/>
    </row>
    <row r="45" spans="1:5" x14ac:dyDescent="0.25">
      <c r="A45" s="2" t="s">
        <v>36</v>
      </c>
      <c r="B45" s="15">
        <v>36829.730000000003</v>
      </c>
    </row>
    <row r="46" spans="1:5" x14ac:dyDescent="0.25">
      <c r="A46" s="2" t="s">
        <v>50</v>
      </c>
      <c r="B46" s="15">
        <f>150*3</f>
        <v>450</v>
      </c>
    </row>
    <row r="47" spans="1:5" ht="30" x14ac:dyDescent="0.25">
      <c r="A47" s="25" t="s">
        <v>37</v>
      </c>
      <c r="B47" s="15">
        <f>E26</f>
        <v>37283.688000000002</v>
      </c>
    </row>
    <row r="48" spans="1:5" x14ac:dyDescent="0.25">
      <c r="A48" s="13" t="s">
        <v>35</v>
      </c>
      <c r="B48" s="17">
        <f>B43+B45+B46-B47</f>
        <v>12781.604000000007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2.2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83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20"/>
      <c r="C4" s="20"/>
      <c r="D4" s="74"/>
      <c r="E4" s="74" t="s">
        <v>84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7" t="s">
        <v>26</v>
      </c>
      <c r="B9" s="37"/>
      <c r="C9" s="37"/>
      <c r="D9" s="37"/>
      <c r="E9" s="37"/>
    </row>
    <row r="10" spans="1:5" ht="26.25" customHeight="1" x14ac:dyDescent="0.25">
      <c r="A10" s="40" t="s">
        <v>14</v>
      </c>
      <c r="B10" s="41"/>
      <c r="C10" s="41"/>
      <c r="D10" s="41"/>
      <c r="E10" s="41"/>
    </row>
    <row r="11" spans="1:5" ht="29.25" customHeight="1" x14ac:dyDescent="0.25">
      <c r="A11" s="37" t="s">
        <v>27</v>
      </c>
      <c r="B11" s="37"/>
      <c r="C11" s="37"/>
      <c r="D11" s="37"/>
      <c r="E11" s="37"/>
    </row>
    <row r="12" spans="1:5" x14ac:dyDescent="0.25">
      <c r="A12" s="39" t="s">
        <v>15</v>
      </c>
      <c r="B12" s="42"/>
      <c r="C12" s="42"/>
      <c r="D12" s="42"/>
      <c r="E12" s="42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46</v>
      </c>
      <c r="B15" s="37"/>
      <c r="C15" s="37"/>
      <c r="D15" s="37"/>
      <c r="E15" s="37"/>
    </row>
    <row r="16" spans="1:5" ht="10.5" customHeight="1" x14ac:dyDescent="0.25">
      <c r="A16" s="39" t="s">
        <v>16</v>
      </c>
      <c r="B16" s="42"/>
      <c r="C16" s="42"/>
      <c r="D16" s="42"/>
      <c r="E16" s="42"/>
    </row>
    <row r="17" spans="1:7" ht="30.75" customHeight="1" x14ac:dyDescent="0.25">
      <c r="A17" s="37" t="s">
        <v>17</v>
      </c>
      <c r="B17" s="37"/>
      <c r="C17" s="37"/>
      <c r="D17" s="37"/>
      <c r="E17" s="37"/>
    </row>
    <row r="18" spans="1:7" ht="63.75" customHeight="1" x14ac:dyDescent="0.25">
      <c r="A18" s="37" t="s">
        <v>28</v>
      </c>
      <c r="B18" s="37"/>
      <c r="C18" s="37"/>
      <c r="D18" s="37"/>
      <c r="E18" s="37"/>
    </row>
    <row r="19" spans="1:7" ht="33.75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15.23</v>
      </c>
      <c r="E22" s="7">
        <f>D22*F20*G20</f>
        <v>28985.736000000001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8297.9519999999993</v>
      </c>
    </row>
    <row r="24" spans="1:7" x14ac:dyDescent="0.25">
      <c r="A24" s="6" t="s">
        <v>30</v>
      </c>
      <c r="B24" s="8" t="s">
        <v>85</v>
      </c>
      <c r="C24" s="3" t="s">
        <v>32</v>
      </c>
      <c r="D24" s="3"/>
      <c r="E24" s="7">
        <v>255.68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E22+E23+E24</f>
        <v>37539.368000000002</v>
      </c>
    </row>
    <row r="28" spans="1:7" ht="29.25" customHeight="1" x14ac:dyDescent="0.25">
      <c r="A28" s="44" t="s">
        <v>86</v>
      </c>
      <c r="B28" s="44"/>
      <c r="C28" s="44"/>
      <c r="D28" s="44"/>
      <c r="E28" s="44"/>
    </row>
    <row r="29" spans="1:7" ht="29.25" customHeight="1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30" customHeight="1" x14ac:dyDescent="0.25">
      <c r="A31" s="37" t="s">
        <v>33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46" t="s">
        <v>48</v>
      </c>
      <c r="B35" s="46"/>
      <c r="C35" s="46"/>
      <c r="D35" s="46"/>
      <c r="E35" s="46"/>
    </row>
    <row r="36" spans="1:5" x14ac:dyDescent="0.25">
      <c r="B36" s="43" t="s">
        <v>19</v>
      </c>
      <c r="C36" s="43"/>
      <c r="D36" s="43"/>
      <c r="E36" s="5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46" t="s">
        <v>41</v>
      </c>
      <c r="B38" s="46"/>
      <c r="C38" s="46"/>
      <c r="D38" s="46"/>
      <c r="E38" s="46"/>
    </row>
    <row r="39" spans="1:5" x14ac:dyDescent="0.25">
      <c r="B39" s="43" t="s">
        <v>19</v>
      </c>
      <c r="C39" s="43"/>
      <c r="D39" s="43"/>
      <c r="E39" s="5" t="s">
        <v>6</v>
      </c>
    </row>
    <row r="41" spans="1:5" x14ac:dyDescent="0.25">
      <c r="A41" s="2" t="s">
        <v>49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f>'3кв'!B48</f>
        <v>12781.604000000007</v>
      </c>
    </row>
    <row r="44" spans="1:5" x14ac:dyDescent="0.25">
      <c r="A44" s="16" t="s">
        <v>59</v>
      </c>
      <c r="B44" s="15"/>
    </row>
    <row r="45" spans="1:5" x14ac:dyDescent="0.25">
      <c r="A45" s="2" t="s">
        <v>36</v>
      </c>
      <c r="B45" s="15">
        <v>42509.7</v>
      </c>
    </row>
    <row r="46" spans="1:5" x14ac:dyDescent="0.25">
      <c r="A46" s="2" t="s">
        <v>50</v>
      </c>
      <c r="B46" s="15">
        <f>150*3</f>
        <v>450</v>
      </c>
    </row>
    <row r="47" spans="1:5" ht="30" x14ac:dyDescent="0.25">
      <c r="A47" s="28" t="s">
        <v>37</v>
      </c>
      <c r="B47" s="15">
        <f>E26</f>
        <v>37539.368000000002</v>
      </c>
    </row>
    <row r="48" spans="1:5" x14ac:dyDescent="0.25">
      <c r="A48" s="13" t="s">
        <v>35</v>
      </c>
      <c r="B48" s="17">
        <f>B43+B45+B46-B47</f>
        <v>18201.936000000002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7" zoomScaleSheetLayoutView="100" workbookViewId="0">
      <selection activeCell="D19" sqref="D19:E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7" t="s">
        <v>60</v>
      </c>
      <c r="B1" s="47"/>
      <c r="C1" s="47"/>
      <c r="D1" s="48"/>
    </row>
    <row r="2" spans="1:5" ht="15.75" x14ac:dyDescent="0.25">
      <c r="A2" s="49" t="s">
        <v>61</v>
      </c>
      <c r="B2" s="49"/>
      <c r="C2" s="49"/>
      <c r="D2" s="50"/>
    </row>
    <row r="3" spans="1:5" ht="15.75" x14ac:dyDescent="0.25">
      <c r="A3" s="49" t="s">
        <v>62</v>
      </c>
      <c r="B3" s="49"/>
      <c r="C3" s="49"/>
      <c r="D3" s="50"/>
    </row>
    <row r="4" spans="1:5" ht="15.75" x14ac:dyDescent="0.25">
      <c r="A4" s="47" t="s">
        <v>87</v>
      </c>
      <c r="B4" s="47"/>
      <c r="C4" s="47"/>
      <c r="D4" s="48"/>
    </row>
    <row r="5" spans="1:5" ht="15.75" x14ac:dyDescent="0.25">
      <c r="A5" s="51"/>
      <c r="B5" s="51"/>
      <c r="C5" s="51"/>
      <c r="D5" s="1"/>
    </row>
    <row r="6" spans="1:5" ht="15.75" x14ac:dyDescent="0.25">
      <c r="A6" s="50"/>
      <c r="B6" s="52" t="s">
        <v>63</v>
      </c>
      <c r="C6" s="53">
        <f>'1кв'!B43</f>
        <v>2659.35</v>
      </c>
      <c r="D6" s="54"/>
    </row>
    <row r="7" spans="1:5" ht="15.75" x14ac:dyDescent="0.25">
      <c r="A7" s="55" t="s">
        <v>64</v>
      </c>
      <c r="B7" s="52" t="s">
        <v>88</v>
      </c>
      <c r="C7" s="53"/>
      <c r="D7" s="54"/>
    </row>
    <row r="8" spans="1:5" ht="15.75" x14ac:dyDescent="0.25">
      <c r="B8" s="56" t="s">
        <v>65</v>
      </c>
      <c r="C8" s="57">
        <f>'1кв'!B45+'2кв'!B45+'3кв'!B45+'4кв'!B45</f>
        <v>155405.84000000003</v>
      </c>
      <c r="D8" s="58"/>
    </row>
    <row r="9" spans="1:5" ht="30" x14ac:dyDescent="0.25">
      <c r="B9" s="59" t="s">
        <v>66</v>
      </c>
      <c r="C9" s="57">
        <f>'1кв'!B46+'2кв'!B46+'3кв'!B46+'4кв'!B46</f>
        <v>2700</v>
      </c>
      <c r="D9" s="58"/>
    </row>
    <row r="10" spans="1:5" ht="15.75" x14ac:dyDescent="0.25">
      <c r="A10" s="20"/>
      <c r="B10" s="56" t="s">
        <v>67</v>
      </c>
      <c r="C10" s="60">
        <f>SUM(C8:C9)</f>
        <v>158105.84000000003</v>
      </c>
      <c r="D10" s="54"/>
    </row>
    <row r="11" spans="1:5" ht="15.75" x14ac:dyDescent="0.25">
      <c r="A11" s="1"/>
      <c r="B11" s="61"/>
      <c r="C11" s="62"/>
      <c r="D11" s="63"/>
    </row>
    <row r="12" spans="1:5" ht="15.75" x14ac:dyDescent="0.25">
      <c r="A12" s="64" t="s">
        <v>68</v>
      </c>
      <c r="B12" s="18" t="s">
        <v>69</v>
      </c>
      <c r="C12" s="57">
        <f>'1кв'!E22+'2кв'!E22+'3кв'!E22+'4кв'!E22</f>
        <v>109814.64</v>
      </c>
      <c r="D12" s="63"/>
    </row>
    <row r="13" spans="1:5" ht="15.75" x14ac:dyDescent="0.25">
      <c r="A13" s="64"/>
      <c r="B13" s="6" t="s">
        <v>38</v>
      </c>
      <c r="C13" s="57">
        <f>'1кв'!E23+'2кв'!E23+'3кв'!E23+'4кв'!E23</f>
        <v>31440.863999999994</v>
      </c>
      <c r="D13" s="63"/>
    </row>
    <row r="14" spans="1:5" ht="15.75" x14ac:dyDescent="0.25">
      <c r="A14" s="1"/>
      <c r="B14" s="6" t="s">
        <v>30</v>
      </c>
      <c r="C14" s="57">
        <f>'1кв'!E24+'2кв'!E24+'3кв'!E24+'4кв'!E24</f>
        <v>1307.7500000000002</v>
      </c>
      <c r="D14" s="63"/>
      <c r="E14" s="65"/>
    </row>
    <row r="15" spans="1:5" ht="15.75" x14ac:dyDescent="0.25">
      <c r="A15" s="64"/>
      <c r="B15" s="66" t="s">
        <v>89</v>
      </c>
      <c r="C15" s="57">
        <v>0</v>
      </c>
      <c r="D15" s="63"/>
    </row>
    <row r="16" spans="1:5" ht="15.75" x14ac:dyDescent="0.25">
      <c r="A16" s="64"/>
      <c r="B16" s="67" t="s">
        <v>70</v>
      </c>
      <c r="C16" s="57">
        <f>SUM(C18:C18)</f>
        <v>0</v>
      </c>
      <c r="D16" s="63"/>
    </row>
    <row r="17" spans="1:5" ht="15.75" x14ac:dyDescent="0.25">
      <c r="A17" s="64"/>
      <c r="B17" s="67" t="s">
        <v>71</v>
      </c>
      <c r="C17" s="57"/>
      <c r="D17" s="63"/>
    </row>
    <row r="18" spans="1:5" ht="15.75" x14ac:dyDescent="0.25">
      <c r="A18" s="64"/>
      <c r="B18" s="67"/>
      <c r="C18" s="57"/>
      <c r="D18" s="63"/>
    </row>
    <row r="19" spans="1:5" ht="15.75" x14ac:dyDescent="0.25">
      <c r="A19" s="1"/>
      <c r="B19" s="68" t="s">
        <v>72</v>
      </c>
      <c r="C19" s="60">
        <f>SUM(C12:C16)</f>
        <v>142563.25399999999</v>
      </c>
      <c r="D19" s="63"/>
      <c r="E19" s="65"/>
    </row>
    <row r="20" spans="1:5" ht="15.75" x14ac:dyDescent="0.25">
      <c r="A20" s="1"/>
      <c r="B20" s="69" t="s">
        <v>73</v>
      </c>
      <c r="C20" s="60">
        <f>C6+C10-C19</f>
        <v>18201.936000000045</v>
      </c>
      <c r="D20" s="63"/>
    </row>
    <row r="21" spans="1:5" ht="15.75" x14ac:dyDescent="0.25">
      <c r="A21" s="1"/>
      <c r="B21" s="55"/>
      <c r="C21" s="55"/>
      <c r="D21" s="63"/>
    </row>
    <row r="22" spans="1:5" ht="15.75" x14ac:dyDescent="0.25">
      <c r="A22" s="1"/>
      <c r="B22" s="70" t="s">
        <v>74</v>
      </c>
      <c r="C22" s="70"/>
      <c r="D22" s="63"/>
    </row>
    <row r="23" spans="1:5" ht="15.75" x14ac:dyDescent="0.25">
      <c r="A23" s="1"/>
      <c r="B23" s="70" t="s">
        <v>75</v>
      </c>
      <c r="C23" s="71">
        <v>14024.84</v>
      </c>
      <c r="D23" s="63"/>
    </row>
    <row r="24" spans="1:5" ht="15.75" x14ac:dyDescent="0.25">
      <c r="A24" s="1"/>
      <c r="B24" s="72" t="s">
        <v>76</v>
      </c>
      <c r="C24" s="73">
        <v>13653.72</v>
      </c>
      <c r="D24" s="63"/>
    </row>
    <row r="25" spans="1:5" ht="15.75" x14ac:dyDescent="0.25">
      <c r="A25" s="1"/>
      <c r="B25" s="70" t="s">
        <v>77</v>
      </c>
      <c r="C25" s="71">
        <f>C24-C23</f>
        <v>-371.1200000000008</v>
      </c>
      <c r="D25" s="63"/>
    </row>
    <row r="26" spans="1:5" ht="15.75" x14ac:dyDescent="0.25">
      <c r="A26" s="1"/>
      <c r="B26" s="55"/>
      <c r="C26" s="55"/>
      <c r="D26" s="63"/>
    </row>
    <row r="27" spans="1:5" ht="15.75" x14ac:dyDescent="0.25">
      <c r="A27" s="1"/>
      <c r="B27" s="55"/>
      <c r="C27" s="55"/>
      <c r="D27" s="63"/>
    </row>
    <row r="28" spans="1:5" ht="15.75" x14ac:dyDescent="0.25">
      <c r="A28" s="1"/>
      <c r="B28" s="55"/>
      <c r="C28" s="55"/>
      <c r="D28" s="63"/>
    </row>
    <row r="29" spans="1:5" ht="15.75" x14ac:dyDescent="0.25">
      <c r="A29" s="1"/>
      <c r="B29" s="55"/>
      <c r="C29" s="55"/>
      <c r="D29" s="63"/>
    </row>
    <row r="30" spans="1:5" ht="15.75" x14ac:dyDescent="0.25">
      <c r="A30" s="1" t="s">
        <v>78</v>
      </c>
      <c r="B30" s="55" t="s">
        <v>79</v>
      </c>
      <c r="C30" s="55"/>
      <c r="D30" s="63"/>
    </row>
    <row r="31" spans="1:5" ht="15.75" x14ac:dyDescent="0.25">
      <c r="A31" s="1"/>
      <c r="B31" s="55" t="s">
        <v>80</v>
      </c>
      <c r="C31" s="55"/>
      <c r="D31" s="63"/>
    </row>
    <row r="32" spans="1:5" ht="15.75" x14ac:dyDescent="0.25">
      <c r="A32" s="1"/>
      <c r="B32" s="55" t="s">
        <v>81</v>
      </c>
      <c r="C32" s="55"/>
      <c r="D32" s="63"/>
    </row>
    <row r="33" spans="1:4" ht="15.75" x14ac:dyDescent="0.25">
      <c r="A33" s="1"/>
      <c r="B33" s="55"/>
      <c r="C33" s="55"/>
      <c r="D33" s="63"/>
    </row>
    <row r="34" spans="1:4" ht="15.75" x14ac:dyDescent="0.25">
      <c r="A34" s="1"/>
      <c r="B34" s="55"/>
      <c r="C34" s="55"/>
      <c r="D34" s="63"/>
    </row>
    <row r="35" spans="1:4" ht="15.75" x14ac:dyDescent="0.25">
      <c r="A35" s="1"/>
      <c r="B35" s="55" t="s">
        <v>82</v>
      </c>
      <c r="C35" s="55"/>
      <c r="D35" s="63"/>
    </row>
    <row r="36" spans="1:4" ht="15.75" x14ac:dyDescent="0.25">
      <c r="A36" s="1"/>
      <c r="B36" s="55"/>
      <c r="C36" s="55"/>
      <c r="D36" s="63"/>
    </row>
    <row r="37" spans="1:4" ht="15.75" x14ac:dyDescent="0.25">
      <c r="A37" s="1"/>
      <c r="B37" s="55"/>
      <c r="C37" s="55"/>
      <c r="D37" s="63"/>
    </row>
    <row r="38" spans="1:4" ht="15.75" x14ac:dyDescent="0.25">
      <c r="A38" s="1"/>
      <c r="B38" s="55"/>
      <c r="C38" s="55"/>
      <c r="D38" s="63"/>
    </row>
    <row r="39" spans="1:4" ht="15.75" x14ac:dyDescent="0.25">
      <c r="A39" s="1"/>
      <c r="B39" s="55"/>
      <c r="C39" s="55"/>
      <c r="D39" s="63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2024-02-26T08:35:02Z</dcterms:modified>
</cp:coreProperties>
</file>